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2" sheetId="2" r:id="rId1"/>
  </sheets>
  <definedNames>
    <definedName name="_xlnm.Print_Area" localSheetId="0">'Πίνακας 12'!$A$1:$AB$24</definedName>
  </definedNames>
  <calcPr calcId="125725"/>
</workbook>
</file>

<file path=xl/calcChain.xml><?xml version="1.0" encoding="utf-8"?>
<calcChain xmlns="http://schemas.openxmlformats.org/spreadsheetml/2006/main">
  <c r="Y6" i="2"/>
  <c r="X6"/>
  <c r="H22"/>
  <c r="X7"/>
  <c r="X8"/>
  <c r="X9"/>
  <c r="X10"/>
  <c r="X11"/>
  <c r="X12"/>
  <c r="X13"/>
  <c r="X14"/>
  <c r="X15"/>
  <c r="X16"/>
  <c r="X17"/>
  <c r="X18"/>
  <c r="X19"/>
  <c r="X20"/>
  <c r="X21"/>
  <c r="X22" l="1"/>
  <c r="T22"/>
  <c r="P22"/>
  <c r="L22"/>
  <c r="D22"/>
  <c r="W9"/>
  <c r="U22"/>
  <c r="Q22"/>
  <c r="I22"/>
  <c r="M22"/>
  <c r="E22"/>
  <c r="Y20" l="1"/>
  <c r="Y21"/>
  <c r="F13" l="1"/>
  <c r="G13" s="1"/>
  <c r="Y19"/>
  <c r="Y18"/>
  <c r="Y17"/>
  <c r="Y16"/>
  <c r="Y15"/>
  <c r="Y14"/>
  <c r="Y13"/>
  <c r="Y12"/>
  <c r="Y11"/>
  <c r="Y10"/>
  <c r="Y9"/>
  <c r="Y8"/>
  <c r="Y7"/>
  <c r="Z21"/>
  <c r="AA21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V22"/>
  <c r="W22" s="1"/>
  <c r="R22"/>
  <c r="S22" s="1"/>
  <c r="J22"/>
  <c r="K22" s="1"/>
  <c r="F22"/>
  <c r="G22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V21"/>
  <c r="W21" s="1"/>
  <c r="J21"/>
  <c r="K21" s="1"/>
  <c r="F21"/>
  <c r="G21" s="1"/>
  <c r="V20"/>
  <c r="W20" s="1"/>
  <c r="J20"/>
  <c r="K20" s="1"/>
  <c r="F20"/>
  <c r="G20" s="1"/>
  <c r="V19"/>
  <c r="W19" s="1"/>
  <c r="J19"/>
  <c r="K19" s="1"/>
  <c r="F19"/>
  <c r="G19" s="1"/>
  <c r="V18"/>
  <c r="W18" s="1"/>
  <c r="J18"/>
  <c r="K18" s="1"/>
  <c r="F18"/>
  <c r="G18" s="1"/>
  <c r="V17"/>
  <c r="W17" s="1"/>
  <c r="J17"/>
  <c r="K17" s="1"/>
  <c r="F17"/>
  <c r="G17" s="1"/>
  <c r="V16"/>
  <c r="W16" s="1"/>
  <c r="J16"/>
  <c r="K16" s="1"/>
  <c r="F16"/>
  <c r="G16" s="1"/>
  <c r="V15"/>
  <c r="W15" s="1"/>
  <c r="J15"/>
  <c r="K15" s="1"/>
  <c r="F15"/>
  <c r="G15" s="1"/>
  <c r="V14"/>
  <c r="W14" s="1"/>
  <c r="J14"/>
  <c r="K14" s="1"/>
  <c r="F14"/>
  <c r="G14" s="1"/>
  <c r="V13"/>
  <c r="W13" s="1"/>
  <c r="J13"/>
  <c r="K13" s="1"/>
  <c r="V12"/>
  <c r="W12" s="1"/>
  <c r="J12"/>
  <c r="K12" s="1"/>
  <c r="F12"/>
  <c r="G12" s="1"/>
  <c r="V11"/>
  <c r="W11" s="1"/>
  <c r="J11"/>
  <c r="K11" s="1"/>
  <c r="F11"/>
  <c r="G11" s="1"/>
  <c r="V10"/>
  <c r="W10" s="1"/>
  <c r="J10"/>
  <c r="K10" s="1"/>
  <c r="F10"/>
  <c r="G10" s="1"/>
  <c r="J9"/>
  <c r="K9" s="1"/>
  <c r="F9"/>
  <c r="G9" s="1"/>
  <c r="V8"/>
  <c r="W8" s="1"/>
  <c r="J8"/>
  <c r="K8" s="1"/>
  <c r="F8"/>
  <c r="G8" s="1"/>
  <c r="V7"/>
  <c r="W7" s="1"/>
  <c r="J7"/>
  <c r="K7" s="1"/>
  <c r="F7"/>
  <c r="G7" s="1"/>
  <c r="V6"/>
  <c r="W6" s="1"/>
  <c r="J6"/>
  <c r="K6" s="1"/>
  <c r="F6"/>
  <c r="G6" s="1"/>
  <c r="Z9" l="1"/>
  <c r="AA9" s="1"/>
  <c r="Z13"/>
  <c r="AA13" s="1"/>
  <c r="Z17"/>
  <c r="AA17" s="1"/>
  <c r="Z18"/>
  <c r="AA18" s="1"/>
  <c r="Z11"/>
  <c r="AA11" s="1"/>
  <c r="Z15"/>
  <c r="AA15" s="1"/>
  <c r="Z19"/>
  <c r="AA19" s="1"/>
  <c r="Y22"/>
  <c r="Z7"/>
  <c r="AA7" s="1"/>
  <c r="Z12"/>
  <c r="AA12" s="1"/>
  <c r="Z16"/>
  <c r="AA16" s="1"/>
  <c r="Z8"/>
  <c r="AA8" s="1"/>
  <c r="Z14"/>
  <c r="AA14" s="1"/>
  <c r="Z10"/>
  <c r="AA10" s="1"/>
  <c r="Z6"/>
  <c r="AA6" s="1"/>
  <c r="Z20"/>
  <c r="AA20" s="1"/>
  <c r="Z22" l="1"/>
  <c r="AA22" s="1"/>
</calcChain>
</file>

<file path=xl/sharedStrings.xml><?xml version="1.0" encoding="utf-8"?>
<sst xmlns="http://schemas.openxmlformats.org/spreadsheetml/2006/main" count="75" uniqueCount="61">
  <si>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</si>
  <si>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</si>
  <si>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</si>
  <si>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</si>
  <si>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</si>
  <si>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</si>
  <si>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</si>
  <si>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</si>
  <si>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</si>
  <si>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</si>
  <si>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</si>
  <si>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</si>
  <si>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</si>
  <si>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</si>
  <si>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</si>
  <si>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</si>
  <si>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</si>
  <si>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</si>
  <si>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</si>
  <si>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</si>
  <si>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</si>
  <si>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</si>
  <si>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</si>
  <si>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</si>
  <si>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</si>
  <si>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</si>
  <si>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</si>
  <si>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</si>
  <si>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</si>
  <si>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</si>
  <si>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</si>
  <si>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</si>
  <si>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</si>
  <si>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</si>
  <si>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</si>
  <si>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</si>
  <si>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</si>
  <si>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</si>
  <si>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</si>
  <si>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</si>
  <si>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</si>
  <si>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</si>
  <si>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</si>
  <si>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</si>
  <si>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</si>
  <si>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</si>
  <si>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</si>
  <si>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</si>
  <si>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</si>
  <si>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</si>
  <si>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</si>
  <si>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</si>
  <si>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</si>
  <si>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</si>
  <si>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</si>
  <si>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</si>
  <si>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</si>
  <si>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</si>
  <si>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</si>
  <si>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</si>
  <si>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>ΠΙΝΑΚΑΣ 12 : Εγγεγραμμένη Ανεργία κατά Οικονομική Δραστηριότητα και κατά Επαρχία κατά τον Ιούνιο και Ιούλιο του 2014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</si>
</sst>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8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 applyFill="1"/>
    <xf numFmtId="0" fontId="7" fillId="0" borderId="0" xfId="0" applyFont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9" fontId="10" fillId="0" borderId="5" xfId="0" applyNumberFormat="1" applyFont="1" applyFill="1" applyBorder="1"/>
    <xf numFmtId="3" fontId="10" fillId="0" borderId="1" xfId="0" applyNumberFormat="1" applyFont="1" applyFill="1" applyBorder="1"/>
    <xf numFmtId="0" fontId="9" fillId="0" borderId="3" xfId="0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10" fillId="0" borderId="4" xfId="0" applyFont="1" applyFill="1" applyBorder="1"/>
    <xf numFmtId="0" fontId="3" fillId="0" borderId="0" xfId="0" applyFont="1" applyFill="1" applyBorder="1"/>
    <xf numFmtId="0" fontId="11" fillId="0" borderId="0" xfId="0" applyFont="1"/>
    <xf numFmtId="0" fontId="9" fillId="0" borderId="14" xfId="0" applyFont="1" applyFill="1" applyBorder="1"/>
    <xf numFmtId="3" fontId="10" fillId="0" borderId="17" xfId="0" applyNumberFormat="1" applyFont="1" applyFill="1" applyBorder="1"/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1" xfId="0" applyNumberFormat="1" applyBorder="1"/>
    <xf numFmtId="9" fontId="10" fillId="0" borderId="1" xfId="0" applyNumberFormat="1" applyFont="1" applyFill="1" applyBorder="1"/>
    <xf numFmtId="3" fontId="9" fillId="0" borderId="1" xfId="0" applyNumberFormat="1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9" fillId="0" borderId="24" xfId="0" applyFont="1" applyFill="1" applyBorder="1"/>
    <xf numFmtId="0" fontId="10" fillId="0" borderId="15" xfId="0" applyFont="1" applyFill="1" applyBorder="1"/>
    <xf numFmtId="0" fontId="10" fillId="0" borderId="15" xfId="0" quotePrefix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6" xfId="0" applyFont="1" applyFill="1" applyBorder="1"/>
    <xf numFmtId="0" fontId="9" fillId="0" borderId="27" xfId="0" applyFont="1" applyFill="1" applyBorder="1"/>
    <xf numFmtId="0" fontId="12" fillId="0" borderId="14" xfId="0" applyFont="1" applyBorder="1"/>
    <xf numFmtId="0" fontId="13" fillId="2" borderId="28" xfId="0" applyFont="1" applyFill="1" applyBorder="1"/>
    <xf numFmtId="0" fontId="12" fillId="0" borderId="14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21" xfId="0" applyFont="1" applyFill="1" applyBorder="1"/>
    <xf numFmtId="0" fontId="10" fillId="0" borderId="25" xfId="0" applyFont="1" applyFill="1" applyBorder="1"/>
    <xf numFmtId="3" fontId="10" fillId="0" borderId="8" xfId="0" applyNumberFormat="1" applyFont="1" applyFill="1" applyBorder="1"/>
    <xf numFmtId="9" fontId="10" fillId="0" borderId="7" xfId="0" applyNumberFormat="1" applyFont="1" applyFill="1" applyBorder="1"/>
    <xf numFmtId="0" fontId="1" fillId="0" borderId="20" xfId="0" applyNumberFormat="1" applyFont="1" applyBorder="1"/>
    <xf numFmtId="3" fontId="10" fillId="0" borderId="9" xfId="0" applyNumberFormat="1" applyFont="1" applyFill="1" applyBorder="1"/>
    <xf numFmtId="3" fontId="1" fillId="0" borderId="9" xfId="0" applyNumberFormat="1" applyFont="1" applyFill="1" applyBorder="1"/>
    <xf numFmtId="3" fontId="10" fillId="0" borderId="7" xfId="0" applyNumberFormat="1" applyFont="1" applyFill="1" applyBorder="1"/>
    <xf numFmtId="3" fontId="10" fillId="0" borderId="6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3" fontId="9" fillId="0" borderId="18" xfId="0" applyNumberFormat="1" applyFont="1" applyFill="1" applyBorder="1"/>
    <xf numFmtId="17" fontId="10" fillId="0" borderId="11" xfId="0" applyNumberFormat="1" applyFont="1" applyFill="1" applyBorder="1"/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3" fontId="9" fillId="0" borderId="17" xfId="0" applyNumberFormat="1" applyFont="1" applyFill="1" applyBorder="1"/>
    <xf numFmtId="3" fontId="9" fillId="0" borderId="20" xfId="0" applyNumberFormat="1" applyFont="1" applyFill="1" applyBorder="1"/>
    <xf numFmtId="17" fontId="10" fillId="0" borderId="1" xfId="0" applyNumberFormat="1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2" zoomScaleNormal="82" workbookViewId="0">
      <selection activeCell="P26" sqref="P26"/>
    </sheetView>
  </sheetViews>
  <sheetFormatPr defaultRowHeight="12.75"/>
  <cols>
    <col min="1" max="1" width="2.42578125" customWidth="1"/>
    <col min="2" max="2" width="2.85546875" customWidth="1"/>
    <col min="3" max="3" width="18.5703125" customWidth="1"/>
    <col min="4" max="5" width="7.140625" customWidth="1"/>
    <col min="6" max="6" width="6.28515625" style="2" customWidth="1"/>
    <col min="7" max="7" width="6.140625" style="2" customWidth="1"/>
    <col min="8" max="8" width="7.5703125" customWidth="1"/>
    <col min="9" max="9" width="7" customWidth="1"/>
    <col min="10" max="10" width="6.140625" style="2" customWidth="1"/>
    <col min="11" max="11" width="6" style="2" customWidth="1"/>
    <col min="12" max="12" width="7.28515625" style="2" customWidth="1"/>
    <col min="13" max="13" width="7" style="2" customWidth="1"/>
    <col min="14" max="14" width="6.5703125" style="2" customWidth="1"/>
    <col min="15" max="15" width="6" style="2" customWidth="1"/>
    <col min="16" max="16" width="7.5703125" customWidth="1"/>
    <col min="17" max="17" width="7.28515625" customWidth="1"/>
    <col min="18" max="18" width="5.140625" style="2" customWidth="1"/>
    <col min="19" max="19" width="6.140625" style="2" customWidth="1"/>
    <col min="20" max="20" width="7.140625" customWidth="1"/>
    <col min="21" max="21" width="6.28515625" customWidth="1"/>
    <col min="22" max="22" width="5.28515625" customWidth="1"/>
    <col min="23" max="23" width="5.7109375" customWidth="1"/>
    <col min="24" max="24" width="7.28515625" customWidth="1"/>
    <col min="25" max="25" width="7" customWidth="1"/>
    <col min="26" max="26" width="6.140625" customWidth="1"/>
    <col min="27" max="27" width="5.5703125" customWidth="1"/>
  </cols>
  <sheetData>
    <row r="1" spans="1:27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6"/>
      <c r="AA1" s="6"/>
    </row>
    <row r="2" spans="1:27" s="3" customFormat="1" ht="16.5" customHeight="1" thickBot="1">
      <c r="A2" s="9"/>
      <c r="B2" s="9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21"/>
      <c r="B3" s="38"/>
      <c r="C3" s="31" t="s">
        <v>3</v>
      </c>
      <c r="D3" s="75" t="s">
        <v>6</v>
      </c>
      <c r="E3" s="69"/>
      <c r="F3" s="69"/>
      <c r="G3" s="70"/>
      <c r="H3" s="71" t="s">
        <v>38</v>
      </c>
      <c r="I3" s="72"/>
      <c r="J3" s="72"/>
      <c r="K3" s="73"/>
      <c r="L3" s="71" t="s">
        <v>39</v>
      </c>
      <c r="M3" s="72"/>
      <c r="N3" s="72"/>
      <c r="O3" s="73"/>
      <c r="P3" s="68" t="s">
        <v>2</v>
      </c>
      <c r="Q3" s="69"/>
      <c r="R3" s="69"/>
      <c r="S3" s="70"/>
      <c r="T3" s="75" t="s">
        <v>7</v>
      </c>
      <c r="U3" s="69"/>
      <c r="V3" s="69"/>
      <c r="W3" s="70"/>
      <c r="X3" s="75" t="s">
        <v>5</v>
      </c>
      <c r="Y3" s="69"/>
      <c r="Z3" s="69"/>
      <c r="AA3" s="70"/>
    </row>
    <row r="4" spans="1:27" s="3" customFormat="1" ht="16.5" customHeight="1" thickBot="1">
      <c r="A4" s="24"/>
      <c r="B4" s="39"/>
      <c r="C4" s="32" t="s">
        <v>4</v>
      </c>
      <c r="D4" s="60">
        <v>41791</v>
      </c>
      <c r="E4" s="67">
        <v>41821</v>
      </c>
      <c r="F4" s="72" t="s">
        <v>1</v>
      </c>
      <c r="G4" s="73"/>
      <c r="H4" s="60">
        <v>41791</v>
      </c>
      <c r="I4" s="67">
        <v>41821</v>
      </c>
      <c r="J4" s="72" t="s">
        <v>1</v>
      </c>
      <c r="K4" s="73"/>
      <c r="L4" s="60">
        <v>41791</v>
      </c>
      <c r="M4" s="67">
        <v>41821</v>
      </c>
      <c r="N4" s="72" t="s">
        <v>1</v>
      </c>
      <c r="O4" s="73"/>
      <c r="P4" s="60">
        <v>41791</v>
      </c>
      <c r="Q4" s="67">
        <v>41821</v>
      </c>
      <c r="R4" s="72" t="s">
        <v>1</v>
      </c>
      <c r="S4" s="73"/>
      <c r="T4" s="60">
        <v>41791</v>
      </c>
      <c r="U4" s="67">
        <v>41821</v>
      </c>
      <c r="V4" s="72" t="s">
        <v>1</v>
      </c>
      <c r="W4" s="77"/>
      <c r="X4" s="67">
        <v>41791</v>
      </c>
      <c r="Y4" s="67">
        <v>41821</v>
      </c>
      <c r="Z4" s="76" t="s">
        <v>1</v>
      </c>
      <c r="AA4" s="76"/>
    </row>
    <row r="5" spans="1:27" s="3" customFormat="1" ht="16.5" customHeight="1">
      <c r="A5" s="40" t="s">
        <v>43</v>
      </c>
      <c r="B5" s="41" t="s">
        <v>44</v>
      </c>
      <c r="C5" s="33"/>
      <c r="D5" s="61"/>
      <c r="E5" s="61"/>
      <c r="F5" s="62" t="s">
        <v>41</v>
      </c>
      <c r="G5" s="62" t="s">
        <v>9</v>
      </c>
      <c r="H5" s="61"/>
      <c r="I5" s="61"/>
      <c r="J5" s="62" t="s">
        <v>41</v>
      </c>
      <c r="K5" s="62" t="s">
        <v>9</v>
      </c>
      <c r="L5" s="61"/>
      <c r="M5" s="61"/>
      <c r="N5" s="62" t="s">
        <v>41</v>
      </c>
      <c r="O5" s="62" t="s">
        <v>9</v>
      </c>
      <c r="P5" s="61"/>
      <c r="Q5" s="61"/>
      <c r="R5" s="62" t="s">
        <v>41</v>
      </c>
      <c r="S5" s="62" t="s">
        <v>9</v>
      </c>
      <c r="T5" s="61"/>
      <c r="U5" s="61"/>
      <c r="V5" s="62" t="s">
        <v>41</v>
      </c>
      <c r="W5" s="64" t="s">
        <v>9</v>
      </c>
      <c r="X5" s="61"/>
      <c r="Y5" s="61"/>
      <c r="Z5" s="61"/>
      <c r="AA5" s="63" t="s">
        <v>9</v>
      </c>
    </row>
    <row r="6" spans="1:27" s="3" customFormat="1" ht="16.5" customHeight="1">
      <c r="A6" s="42" t="s">
        <v>24</v>
      </c>
      <c r="B6" s="43" t="s">
        <v>45</v>
      </c>
      <c r="C6" s="34" t="s">
        <v>10</v>
      </c>
      <c r="D6" s="28">
        <v>83</v>
      </c>
      <c r="E6" s="28">
        <v>85</v>
      </c>
      <c r="F6" s="15">
        <f>E6-D6</f>
        <v>2</v>
      </c>
      <c r="G6" s="29">
        <f>F6/D6</f>
        <v>2.4096385542168676E-2</v>
      </c>
      <c r="H6" s="28">
        <v>35</v>
      </c>
      <c r="I6" s="28">
        <v>36</v>
      </c>
      <c r="J6" s="15">
        <f>I6-H6</f>
        <v>1</v>
      </c>
      <c r="K6" s="29">
        <f>J6/H6</f>
        <v>2.8571428571428571E-2</v>
      </c>
      <c r="L6" s="28">
        <v>10</v>
      </c>
      <c r="M6" s="28">
        <v>9</v>
      </c>
      <c r="N6" s="15">
        <f>M6-L6</f>
        <v>-1</v>
      </c>
      <c r="O6" s="29">
        <f>N6/L6</f>
        <v>-0.1</v>
      </c>
      <c r="P6" s="28">
        <v>87</v>
      </c>
      <c r="Q6" s="28">
        <v>89</v>
      </c>
      <c r="R6" s="15">
        <f>Q6-P6</f>
        <v>2</v>
      </c>
      <c r="S6" s="29">
        <f>R6/P6</f>
        <v>2.2988505747126436E-2</v>
      </c>
      <c r="T6" s="28">
        <v>21</v>
      </c>
      <c r="U6" s="28">
        <v>24</v>
      </c>
      <c r="V6" s="15">
        <f>U6-T6</f>
        <v>3</v>
      </c>
      <c r="W6" s="29">
        <f>V6/T6</f>
        <v>0.14285714285714285</v>
      </c>
      <c r="X6" s="65">
        <f>D6+H6+L6+P6+T6</f>
        <v>236</v>
      </c>
      <c r="Y6" s="66">
        <f>E6+I6+M6+Q6+U6</f>
        <v>243</v>
      </c>
      <c r="Z6" s="25">
        <f>Y6-X6</f>
        <v>7</v>
      </c>
      <c r="AA6" s="14">
        <f>Z6/X6</f>
        <v>2.9661016949152543E-2</v>
      </c>
    </row>
    <row r="7" spans="1:27" s="3" customFormat="1" ht="16.5" customHeight="1">
      <c r="A7" s="42" t="s">
        <v>25</v>
      </c>
      <c r="B7" s="43" t="s">
        <v>46</v>
      </c>
      <c r="C7" s="34" t="s">
        <v>11</v>
      </c>
      <c r="D7" s="28">
        <v>31</v>
      </c>
      <c r="E7" s="28">
        <v>29</v>
      </c>
      <c r="F7" s="15">
        <f t="shared" ref="F7:F22" si="0">E7-D7</f>
        <v>-2</v>
      </c>
      <c r="G7" s="29">
        <f t="shared" ref="G7:G22" si="1">F7/D7</f>
        <v>-6.4516129032258063E-2</v>
      </c>
      <c r="H7" s="28">
        <v>32</v>
      </c>
      <c r="I7" s="28">
        <v>30</v>
      </c>
      <c r="J7" s="15">
        <f t="shared" ref="J7:J22" si="2">I7-H7</f>
        <v>-2</v>
      </c>
      <c r="K7" s="29">
        <f t="shared" ref="K7:K22" si="3">J7/H7</f>
        <v>-6.25E-2</v>
      </c>
      <c r="L7" s="28">
        <v>2</v>
      </c>
      <c r="M7" s="28">
        <v>1</v>
      </c>
      <c r="N7" s="15">
        <f t="shared" ref="N7:N22" si="4">M7-L7</f>
        <v>-1</v>
      </c>
      <c r="O7" s="29">
        <f t="shared" ref="O7:O22" si="5">N7/L7</f>
        <v>-0.5</v>
      </c>
      <c r="P7" s="28">
        <v>19</v>
      </c>
      <c r="Q7" s="28">
        <v>20</v>
      </c>
      <c r="R7" s="15">
        <f t="shared" ref="R7:R22" si="6">Q7-P7</f>
        <v>1</v>
      </c>
      <c r="S7" s="29">
        <f t="shared" ref="S7:S22" si="7">R7/P7</f>
        <v>5.2631578947368418E-2</v>
      </c>
      <c r="T7" s="28">
        <v>13</v>
      </c>
      <c r="U7" s="28">
        <v>12</v>
      </c>
      <c r="V7" s="15">
        <f t="shared" ref="V7:V22" si="8">U7-T7</f>
        <v>-1</v>
      </c>
      <c r="W7" s="29">
        <f t="shared" ref="W7:W22" si="9">V7/T7</f>
        <v>-7.6923076923076927E-2</v>
      </c>
      <c r="X7" s="59">
        <f t="shared" ref="X7:X21" si="10">D7+H7+L7+P7+T7</f>
        <v>97</v>
      </c>
      <c r="Y7" s="30">
        <f t="shared" ref="Y7:Y21" si="11">E7+I7+M7+Q7+U7</f>
        <v>92</v>
      </c>
      <c r="Z7" s="26">
        <f t="shared" ref="Z7:Z22" si="12">Y7-X7</f>
        <v>-5</v>
      </c>
      <c r="AA7" s="14">
        <f t="shared" ref="AA7:AA22" si="13">Z7/X7</f>
        <v>-5.1546391752577317E-2</v>
      </c>
    </row>
    <row r="8" spans="1:27" s="12" customFormat="1" ht="16.5" customHeight="1">
      <c r="A8" s="42" t="s">
        <v>26</v>
      </c>
      <c r="B8" s="43" t="s">
        <v>47</v>
      </c>
      <c r="C8" s="35" t="s">
        <v>12</v>
      </c>
      <c r="D8" s="28">
        <v>1725</v>
      </c>
      <c r="E8" s="28">
        <v>1763</v>
      </c>
      <c r="F8" s="15">
        <f t="shared" si="0"/>
        <v>38</v>
      </c>
      <c r="G8" s="29">
        <f t="shared" si="1"/>
        <v>2.2028985507246378E-2</v>
      </c>
      <c r="H8" s="28">
        <v>910</v>
      </c>
      <c r="I8" s="28">
        <v>920</v>
      </c>
      <c r="J8" s="15">
        <f t="shared" si="2"/>
        <v>10</v>
      </c>
      <c r="K8" s="29">
        <f t="shared" si="3"/>
        <v>1.098901098901099E-2</v>
      </c>
      <c r="L8" s="28">
        <v>132</v>
      </c>
      <c r="M8" s="28">
        <v>132</v>
      </c>
      <c r="N8" s="15">
        <f t="shared" si="4"/>
        <v>0</v>
      </c>
      <c r="O8" s="29">
        <f t="shared" si="5"/>
        <v>0</v>
      </c>
      <c r="P8" s="28">
        <v>1347</v>
      </c>
      <c r="Q8" s="28">
        <v>1403</v>
      </c>
      <c r="R8" s="15">
        <f t="shared" si="6"/>
        <v>56</v>
      </c>
      <c r="S8" s="29">
        <f t="shared" si="7"/>
        <v>4.1573867854491464E-2</v>
      </c>
      <c r="T8" s="28">
        <v>180</v>
      </c>
      <c r="U8" s="28">
        <v>192</v>
      </c>
      <c r="V8" s="15">
        <f t="shared" si="8"/>
        <v>12</v>
      </c>
      <c r="W8" s="29">
        <f t="shared" si="9"/>
        <v>6.6666666666666666E-2</v>
      </c>
      <c r="X8" s="59">
        <f t="shared" si="10"/>
        <v>4294</v>
      </c>
      <c r="Y8" s="30">
        <f t="shared" si="11"/>
        <v>4410</v>
      </c>
      <c r="Z8" s="26">
        <f t="shared" si="12"/>
        <v>116</v>
      </c>
      <c r="AA8" s="14">
        <f t="shared" si="13"/>
        <v>2.7014438751746622E-2</v>
      </c>
    </row>
    <row r="9" spans="1:27" s="3" customFormat="1" ht="16.5" customHeight="1">
      <c r="A9" s="42" t="s">
        <v>27</v>
      </c>
      <c r="B9" s="43" t="s">
        <v>48</v>
      </c>
      <c r="C9" s="35" t="s">
        <v>13</v>
      </c>
      <c r="D9" s="28">
        <v>19</v>
      </c>
      <c r="E9" s="28">
        <v>17</v>
      </c>
      <c r="F9" s="15">
        <f t="shared" si="0"/>
        <v>-2</v>
      </c>
      <c r="G9" s="29">
        <f t="shared" si="1"/>
        <v>-0.10526315789473684</v>
      </c>
      <c r="H9" s="28">
        <v>13</v>
      </c>
      <c r="I9" s="28">
        <v>11</v>
      </c>
      <c r="J9" s="15">
        <f t="shared" si="2"/>
        <v>-2</v>
      </c>
      <c r="K9" s="29">
        <f t="shared" si="3"/>
        <v>-0.15384615384615385</v>
      </c>
      <c r="L9" s="28">
        <v>1</v>
      </c>
      <c r="M9" s="28">
        <v>1</v>
      </c>
      <c r="N9" s="15">
        <f t="shared" si="4"/>
        <v>0</v>
      </c>
      <c r="O9" s="29">
        <f t="shared" si="5"/>
        <v>0</v>
      </c>
      <c r="P9" s="28">
        <v>29</v>
      </c>
      <c r="Q9" s="28">
        <v>27</v>
      </c>
      <c r="R9" s="15">
        <f t="shared" si="6"/>
        <v>-2</v>
      </c>
      <c r="S9" s="29">
        <f t="shared" si="7"/>
        <v>-6.8965517241379309E-2</v>
      </c>
      <c r="T9" s="28">
        <v>1</v>
      </c>
      <c r="U9" s="28">
        <v>1</v>
      </c>
      <c r="V9" s="15">
        <v>1</v>
      </c>
      <c r="W9" s="29">
        <f t="shared" si="9"/>
        <v>1</v>
      </c>
      <c r="X9" s="59">
        <f t="shared" si="10"/>
        <v>63</v>
      </c>
      <c r="Y9" s="30">
        <f t="shared" si="11"/>
        <v>57</v>
      </c>
      <c r="Z9" s="26">
        <f t="shared" si="12"/>
        <v>-6</v>
      </c>
      <c r="AA9" s="14">
        <f t="shared" si="13"/>
        <v>-9.5238095238095233E-2</v>
      </c>
    </row>
    <row r="10" spans="1:27" s="3" customFormat="1" ht="16.5" customHeight="1">
      <c r="A10" s="42" t="s">
        <v>28</v>
      </c>
      <c r="B10" s="43" t="s">
        <v>49</v>
      </c>
      <c r="C10" s="36" t="s">
        <v>14</v>
      </c>
      <c r="D10" s="28">
        <v>30</v>
      </c>
      <c r="E10" s="28">
        <v>24</v>
      </c>
      <c r="F10" s="15">
        <f t="shared" si="0"/>
        <v>-6</v>
      </c>
      <c r="G10" s="29">
        <f t="shared" si="1"/>
        <v>-0.2</v>
      </c>
      <c r="H10" s="28">
        <v>31</v>
      </c>
      <c r="I10" s="28">
        <v>38</v>
      </c>
      <c r="J10" s="15">
        <f t="shared" si="2"/>
        <v>7</v>
      </c>
      <c r="K10" s="29">
        <f t="shared" si="3"/>
        <v>0.22580645161290322</v>
      </c>
      <c r="L10" s="28">
        <v>3</v>
      </c>
      <c r="M10" s="28">
        <v>3</v>
      </c>
      <c r="N10" s="15">
        <f t="shared" si="4"/>
        <v>0</v>
      </c>
      <c r="O10" s="29">
        <f t="shared" si="5"/>
        <v>0</v>
      </c>
      <c r="P10" s="28">
        <v>43</v>
      </c>
      <c r="Q10" s="28">
        <v>45</v>
      </c>
      <c r="R10" s="15">
        <f t="shared" si="6"/>
        <v>2</v>
      </c>
      <c r="S10" s="29">
        <f t="shared" si="7"/>
        <v>4.6511627906976744E-2</v>
      </c>
      <c r="T10" s="28">
        <v>9</v>
      </c>
      <c r="U10" s="28">
        <v>9</v>
      </c>
      <c r="V10" s="15">
        <f t="shared" si="8"/>
        <v>0</v>
      </c>
      <c r="W10" s="29">
        <f t="shared" si="9"/>
        <v>0</v>
      </c>
      <c r="X10" s="59">
        <f t="shared" si="10"/>
        <v>116</v>
      </c>
      <c r="Y10" s="30">
        <f t="shared" si="11"/>
        <v>119</v>
      </c>
      <c r="Z10" s="26">
        <f t="shared" si="12"/>
        <v>3</v>
      </c>
      <c r="AA10" s="14">
        <f t="shared" si="13"/>
        <v>2.5862068965517241E-2</v>
      </c>
    </row>
    <row r="11" spans="1:27" s="3" customFormat="1" ht="16.5" customHeight="1">
      <c r="A11" s="42" t="s">
        <v>29</v>
      </c>
      <c r="B11" s="43" t="s">
        <v>50</v>
      </c>
      <c r="C11" s="36" t="s">
        <v>15</v>
      </c>
      <c r="D11" s="28">
        <v>2072</v>
      </c>
      <c r="E11" s="28">
        <v>1993</v>
      </c>
      <c r="F11" s="15">
        <f t="shared" si="0"/>
        <v>-79</v>
      </c>
      <c r="G11" s="29">
        <f t="shared" si="1"/>
        <v>-3.8127413127413128E-2</v>
      </c>
      <c r="H11" s="28">
        <v>1313</v>
      </c>
      <c r="I11" s="28">
        <v>1304</v>
      </c>
      <c r="J11" s="15">
        <f t="shared" si="2"/>
        <v>-9</v>
      </c>
      <c r="K11" s="29">
        <f t="shared" si="3"/>
        <v>-6.8545316070068541E-3</v>
      </c>
      <c r="L11" s="28">
        <v>384</v>
      </c>
      <c r="M11" s="28">
        <v>380</v>
      </c>
      <c r="N11" s="15">
        <f t="shared" si="4"/>
        <v>-4</v>
      </c>
      <c r="O11" s="29">
        <f t="shared" si="5"/>
        <v>-1.0416666666666666E-2</v>
      </c>
      <c r="P11" s="28">
        <v>1900</v>
      </c>
      <c r="Q11" s="28">
        <v>1901</v>
      </c>
      <c r="R11" s="15">
        <f t="shared" si="6"/>
        <v>1</v>
      </c>
      <c r="S11" s="29">
        <f t="shared" si="7"/>
        <v>5.263157894736842E-4</v>
      </c>
      <c r="T11" s="28">
        <v>928</v>
      </c>
      <c r="U11" s="28">
        <v>928</v>
      </c>
      <c r="V11" s="15">
        <f t="shared" si="8"/>
        <v>0</v>
      </c>
      <c r="W11" s="29">
        <f t="shared" si="9"/>
        <v>0</v>
      </c>
      <c r="X11" s="59">
        <f t="shared" si="10"/>
        <v>6597</v>
      </c>
      <c r="Y11" s="30">
        <f t="shared" si="11"/>
        <v>6506</v>
      </c>
      <c r="Z11" s="26">
        <f t="shared" si="12"/>
        <v>-91</v>
      </c>
      <c r="AA11" s="14">
        <f t="shared" si="13"/>
        <v>-1.3794148855540396E-2</v>
      </c>
    </row>
    <row r="12" spans="1:27" s="3" customFormat="1" ht="16.5" customHeight="1">
      <c r="A12" s="42" t="s">
        <v>30</v>
      </c>
      <c r="B12" s="43" t="s">
        <v>51</v>
      </c>
      <c r="C12" s="35" t="s">
        <v>16</v>
      </c>
      <c r="D12" s="28">
        <v>3031</v>
      </c>
      <c r="E12" s="28">
        <v>3073</v>
      </c>
      <c r="F12" s="15">
        <f t="shared" si="0"/>
        <v>42</v>
      </c>
      <c r="G12" s="29">
        <f t="shared" si="1"/>
        <v>1.3856812933025405E-2</v>
      </c>
      <c r="H12" s="28">
        <v>1483</v>
      </c>
      <c r="I12" s="28">
        <v>1495</v>
      </c>
      <c r="J12" s="15">
        <f t="shared" si="2"/>
        <v>12</v>
      </c>
      <c r="K12" s="29">
        <f t="shared" si="3"/>
        <v>8.091706001348618E-3</v>
      </c>
      <c r="L12" s="28">
        <v>259</v>
      </c>
      <c r="M12" s="28">
        <v>252</v>
      </c>
      <c r="N12" s="15">
        <f t="shared" si="4"/>
        <v>-7</v>
      </c>
      <c r="O12" s="29">
        <f t="shared" si="5"/>
        <v>-2.7027027027027029E-2</v>
      </c>
      <c r="P12" s="28">
        <v>2557</v>
      </c>
      <c r="Q12" s="28">
        <v>2625</v>
      </c>
      <c r="R12" s="15">
        <f t="shared" si="6"/>
        <v>68</v>
      </c>
      <c r="S12" s="29">
        <f t="shared" si="7"/>
        <v>2.6593664450527962E-2</v>
      </c>
      <c r="T12" s="28">
        <v>733</v>
      </c>
      <c r="U12" s="28">
        <v>728</v>
      </c>
      <c r="V12" s="15">
        <f t="shared" si="8"/>
        <v>-5</v>
      </c>
      <c r="W12" s="29">
        <f t="shared" si="9"/>
        <v>-6.8212824010914054E-3</v>
      </c>
      <c r="X12" s="59">
        <f t="shared" si="10"/>
        <v>8063</v>
      </c>
      <c r="Y12" s="30">
        <f t="shared" si="11"/>
        <v>8173</v>
      </c>
      <c r="Z12" s="26">
        <f t="shared" si="12"/>
        <v>110</v>
      </c>
      <c r="AA12" s="14">
        <f t="shared" si="13"/>
        <v>1.3642564802182811E-2</v>
      </c>
    </row>
    <row r="13" spans="1:27" s="3" customFormat="1" ht="16.5" customHeight="1">
      <c r="A13" s="42" t="s">
        <v>31</v>
      </c>
      <c r="B13" s="43" t="s">
        <v>52</v>
      </c>
      <c r="C13" s="35" t="s">
        <v>17</v>
      </c>
      <c r="D13" s="28">
        <v>468</v>
      </c>
      <c r="E13" s="28">
        <v>477</v>
      </c>
      <c r="F13" s="15">
        <f t="shared" si="0"/>
        <v>9</v>
      </c>
      <c r="G13" s="29">
        <f t="shared" si="1"/>
        <v>1.9230769230769232E-2</v>
      </c>
      <c r="H13" s="28">
        <v>325</v>
      </c>
      <c r="I13" s="28">
        <v>335</v>
      </c>
      <c r="J13" s="15">
        <f t="shared" si="2"/>
        <v>10</v>
      </c>
      <c r="K13" s="29">
        <f t="shared" si="3"/>
        <v>3.0769230769230771E-2</v>
      </c>
      <c r="L13" s="28">
        <v>32</v>
      </c>
      <c r="M13" s="28">
        <v>28</v>
      </c>
      <c r="N13" s="15">
        <f t="shared" si="4"/>
        <v>-4</v>
      </c>
      <c r="O13" s="29">
        <f t="shared" si="5"/>
        <v>-0.125</v>
      </c>
      <c r="P13" s="28">
        <v>360</v>
      </c>
      <c r="Q13" s="28">
        <v>373</v>
      </c>
      <c r="R13" s="15">
        <f t="shared" si="6"/>
        <v>13</v>
      </c>
      <c r="S13" s="29">
        <f t="shared" si="7"/>
        <v>3.6111111111111108E-2</v>
      </c>
      <c r="T13" s="28">
        <v>110</v>
      </c>
      <c r="U13" s="28">
        <v>108</v>
      </c>
      <c r="V13" s="15">
        <f t="shared" si="8"/>
        <v>-2</v>
      </c>
      <c r="W13" s="29">
        <f t="shared" si="9"/>
        <v>-1.8181818181818181E-2</v>
      </c>
      <c r="X13" s="59">
        <f t="shared" si="10"/>
        <v>1295</v>
      </c>
      <c r="Y13" s="30">
        <f t="shared" si="11"/>
        <v>1321</v>
      </c>
      <c r="Z13" s="26">
        <f t="shared" si="12"/>
        <v>26</v>
      </c>
      <c r="AA13" s="14">
        <f t="shared" si="13"/>
        <v>2.0077220077220077E-2</v>
      </c>
    </row>
    <row r="14" spans="1:27" s="3" customFormat="1" ht="16.5" customHeight="1">
      <c r="A14" s="42" t="s">
        <v>32</v>
      </c>
      <c r="B14" s="43" t="s">
        <v>53</v>
      </c>
      <c r="C14" s="36" t="s">
        <v>18</v>
      </c>
      <c r="D14" s="28">
        <v>861</v>
      </c>
      <c r="E14" s="28">
        <v>885</v>
      </c>
      <c r="F14" s="15">
        <f t="shared" si="0"/>
        <v>24</v>
      </c>
      <c r="G14" s="29">
        <f t="shared" si="1"/>
        <v>2.7874564459930314E-2</v>
      </c>
      <c r="H14" s="28">
        <v>715</v>
      </c>
      <c r="I14" s="28">
        <v>729</v>
      </c>
      <c r="J14" s="15">
        <f t="shared" si="2"/>
        <v>14</v>
      </c>
      <c r="K14" s="29">
        <f t="shared" si="3"/>
        <v>1.9580419580419582E-2</v>
      </c>
      <c r="L14" s="28">
        <v>380</v>
      </c>
      <c r="M14" s="28">
        <v>331</v>
      </c>
      <c r="N14" s="15">
        <f t="shared" si="4"/>
        <v>-49</v>
      </c>
      <c r="O14" s="29">
        <f t="shared" si="5"/>
        <v>-0.12894736842105264</v>
      </c>
      <c r="P14" s="28">
        <v>1102</v>
      </c>
      <c r="Q14" s="28">
        <v>1144</v>
      </c>
      <c r="R14" s="15">
        <f t="shared" si="6"/>
        <v>42</v>
      </c>
      <c r="S14" s="29">
        <f t="shared" si="7"/>
        <v>3.8112522686025406E-2</v>
      </c>
      <c r="T14" s="28">
        <v>806</v>
      </c>
      <c r="U14" s="28">
        <v>759</v>
      </c>
      <c r="V14" s="15">
        <f t="shared" si="8"/>
        <v>-47</v>
      </c>
      <c r="W14" s="29">
        <f t="shared" si="9"/>
        <v>-5.8312655086848637E-2</v>
      </c>
      <c r="X14" s="59">
        <f t="shared" si="10"/>
        <v>3864</v>
      </c>
      <c r="Y14" s="30">
        <f t="shared" si="11"/>
        <v>3848</v>
      </c>
      <c r="Z14" s="26">
        <f t="shared" si="12"/>
        <v>-16</v>
      </c>
      <c r="AA14" s="14">
        <f t="shared" si="13"/>
        <v>-4.140786749482402E-3</v>
      </c>
    </row>
    <row r="15" spans="1:27" s="3" customFormat="1" ht="16.5" customHeight="1">
      <c r="A15" s="42" t="s">
        <v>33</v>
      </c>
      <c r="B15" s="43" t="s">
        <v>54</v>
      </c>
      <c r="C15" s="36" t="s">
        <v>37</v>
      </c>
      <c r="D15" s="28">
        <v>368</v>
      </c>
      <c r="E15" s="28">
        <v>430</v>
      </c>
      <c r="F15" s="15">
        <f t="shared" si="0"/>
        <v>62</v>
      </c>
      <c r="G15" s="29">
        <f t="shared" si="1"/>
        <v>0.16847826086956522</v>
      </c>
      <c r="H15" s="28">
        <v>87</v>
      </c>
      <c r="I15" s="28">
        <v>85</v>
      </c>
      <c r="J15" s="15">
        <f t="shared" si="2"/>
        <v>-2</v>
      </c>
      <c r="K15" s="29">
        <f t="shared" si="3"/>
        <v>-2.2988505747126436E-2</v>
      </c>
      <c r="L15" s="28">
        <v>11</v>
      </c>
      <c r="M15" s="28">
        <v>16</v>
      </c>
      <c r="N15" s="15">
        <f t="shared" si="4"/>
        <v>5</v>
      </c>
      <c r="O15" s="29">
        <f t="shared" si="5"/>
        <v>0.45454545454545453</v>
      </c>
      <c r="P15" s="28">
        <v>146</v>
      </c>
      <c r="Q15" s="28">
        <v>187</v>
      </c>
      <c r="R15" s="15">
        <f t="shared" si="6"/>
        <v>41</v>
      </c>
      <c r="S15" s="29">
        <f t="shared" si="7"/>
        <v>0.28082191780821919</v>
      </c>
      <c r="T15" s="28">
        <v>39</v>
      </c>
      <c r="U15" s="28">
        <v>51</v>
      </c>
      <c r="V15" s="15">
        <f t="shared" si="8"/>
        <v>12</v>
      </c>
      <c r="W15" s="29">
        <f t="shared" si="9"/>
        <v>0.30769230769230771</v>
      </c>
      <c r="X15" s="59">
        <f t="shared" si="10"/>
        <v>651</v>
      </c>
      <c r="Y15" s="30">
        <f t="shared" si="11"/>
        <v>769</v>
      </c>
      <c r="Z15" s="26">
        <f t="shared" si="12"/>
        <v>118</v>
      </c>
      <c r="AA15" s="14">
        <f t="shared" si="13"/>
        <v>0.18125960061443933</v>
      </c>
    </row>
    <row r="16" spans="1:27" s="3" customFormat="1" ht="16.5" customHeight="1">
      <c r="A16" s="42" t="s">
        <v>34</v>
      </c>
      <c r="B16" s="43" t="s">
        <v>55</v>
      </c>
      <c r="C16" s="34" t="s">
        <v>19</v>
      </c>
      <c r="D16" s="28">
        <v>1036</v>
      </c>
      <c r="E16" s="28">
        <v>979</v>
      </c>
      <c r="F16" s="15">
        <f t="shared" si="0"/>
        <v>-57</v>
      </c>
      <c r="G16" s="29">
        <f t="shared" si="1"/>
        <v>-5.501930501930502E-2</v>
      </c>
      <c r="H16" s="28">
        <v>233</v>
      </c>
      <c r="I16" s="28">
        <v>227</v>
      </c>
      <c r="J16" s="15">
        <f t="shared" si="2"/>
        <v>-6</v>
      </c>
      <c r="K16" s="29">
        <f t="shared" si="3"/>
        <v>-2.575107296137339E-2</v>
      </c>
      <c r="L16" s="28">
        <v>72</v>
      </c>
      <c r="M16" s="28">
        <v>77</v>
      </c>
      <c r="N16" s="15">
        <f t="shared" si="4"/>
        <v>5</v>
      </c>
      <c r="O16" s="29">
        <f t="shared" si="5"/>
        <v>6.9444444444444448E-2</v>
      </c>
      <c r="P16" s="28">
        <v>543</v>
      </c>
      <c r="Q16" s="28">
        <v>512</v>
      </c>
      <c r="R16" s="15">
        <f t="shared" si="6"/>
        <v>-31</v>
      </c>
      <c r="S16" s="29">
        <f t="shared" si="7"/>
        <v>-5.70902394106814E-2</v>
      </c>
      <c r="T16" s="28">
        <v>135</v>
      </c>
      <c r="U16" s="28">
        <v>129</v>
      </c>
      <c r="V16" s="15">
        <f t="shared" si="8"/>
        <v>-6</v>
      </c>
      <c r="W16" s="29">
        <f t="shared" si="9"/>
        <v>-4.4444444444444446E-2</v>
      </c>
      <c r="X16" s="59">
        <f t="shared" si="10"/>
        <v>2019</v>
      </c>
      <c r="Y16" s="30">
        <f t="shared" si="11"/>
        <v>1924</v>
      </c>
      <c r="Z16" s="26">
        <f t="shared" si="12"/>
        <v>-95</v>
      </c>
      <c r="AA16" s="14">
        <f t="shared" si="13"/>
        <v>-4.7052996532937097E-2</v>
      </c>
    </row>
    <row r="17" spans="1:28" s="4" customFormat="1" ht="16.5" customHeight="1">
      <c r="A17" s="42" t="s">
        <v>35</v>
      </c>
      <c r="B17" s="43" t="s">
        <v>56</v>
      </c>
      <c r="C17" s="34" t="s">
        <v>20</v>
      </c>
      <c r="D17" s="28">
        <v>103</v>
      </c>
      <c r="E17" s="28">
        <v>108</v>
      </c>
      <c r="F17" s="15">
        <f t="shared" si="0"/>
        <v>5</v>
      </c>
      <c r="G17" s="29">
        <f t="shared" si="1"/>
        <v>4.8543689320388349E-2</v>
      </c>
      <c r="H17" s="28">
        <v>51</v>
      </c>
      <c r="I17" s="28">
        <v>49</v>
      </c>
      <c r="J17" s="15">
        <f t="shared" si="2"/>
        <v>-2</v>
      </c>
      <c r="K17" s="29">
        <f t="shared" si="3"/>
        <v>-3.9215686274509803E-2</v>
      </c>
      <c r="L17" s="28">
        <v>7</v>
      </c>
      <c r="M17" s="28">
        <v>8</v>
      </c>
      <c r="N17" s="15">
        <f t="shared" si="4"/>
        <v>1</v>
      </c>
      <c r="O17" s="29">
        <f t="shared" si="5"/>
        <v>0.14285714285714285</v>
      </c>
      <c r="P17" s="28">
        <v>91</v>
      </c>
      <c r="Q17" s="28">
        <v>87</v>
      </c>
      <c r="R17" s="15">
        <f t="shared" si="6"/>
        <v>-4</v>
      </c>
      <c r="S17" s="29">
        <f t="shared" si="7"/>
        <v>-4.3956043956043959E-2</v>
      </c>
      <c r="T17" s="28">
        <v>25</v>
      </c>
      <c r="U17" s="28">
        <v>27</v>
      </c>
      <c r="V17" s="15">
        <f t="shared" si="8"/>
        <v>2</v>
      </c>
      <c r="W17" s="29">
        <f t="shared" si="9"/>
        <v>0.08</v>
      </c>
      <c r="X17" s="59">
        <f t="shared" si="10"/>
        <v>277</v>
      </c>
      <c r="Y17" s="30">
        <f t="shared" si="11"/>
        <v>279</v>
      </c>
      <c r="Z17" s="26">
        <f t="shared" si="12"/>
        <v>2</v>
      </c>
      <c r="AA17" s="14">
        <f t="shared" si="13"/>
        <v>7.2202166064981952E-3</v>
      </c>
    </row>
    <row r="18" spans="1:28" ht="16.5" customHeight="1">
      <c r="A18" s="42" t="s">
        <v>36</v>
      </c>
      <c r="B18" s="43" t="s">
        <v>57</v>
      </c>
      <c r="C18" s="34" t="s">
        <v>21</v>
      </c>
      <c r="D18" s="28">
        <v>2050</v>
      </c>
      <c r="E18" s="28">
        <v>2080</v>
      </c>
      <c r="F18" s="15">
        <f t="shared" si="0"/>
        <v>30</v>
      </c>
      <c r="G18" s="29">
        <f t="shared" si="1"/>
        <v>1.4634146341463415E-2</v>
      </c>
      <c r="H18" s="28">
        <v>865</v>
      </c>
      <c r="I18" s="28">
        <v>907</v>
      </c>
      <c r="J18" s="15">
        <f t="shared" si="2"/>
        <v>42</v>
      </c>
      <c r="K18" s="29">
        <f t="shared" si="3"/>
        <v>4.8554913294797684E-2</v>
      </c>
      <c r="L18" s="28">
        <v>131</v>
      </c>
      <c r="M18" s="28">
        <v>130</v>
      </c>
      <c r="N18" s="15">
        <f t="shared" si="4"/>
        <v>-1</v>
      </c>
      <c r="O18" s="29">
        <f t="shared" si="5"/>
        <v>-7.6335877862595417E-3</v>
      </c>
      <c r="P18" s="28">
        <v>1043</v>
      </c>
      <c r="Q18" s="28">
        <v>1043</v>
      </c>
      <c r="R18" s="15">
        <f t="shared" si="6"/>
        <v>0</v>
      </c>
      <c r="S18" s="29">
        <f t="shared" si="7"/>
        <v>0</v>
      </c>
      <c r="T18" s="28">
        <v>612</v>
      </c>
      <c r="U18" s="28">
        <v>607</v>
      </c>
      <c r="V18" s="15">
        <f t="shared" si="8"/>
        <v>-5</v>
      </c>
      <c r="W18" s="29">
        <f t="shared" si="9"/>
        <v>-8.1699346405228763E-3</v>
      </c>
      <c r="X18" s="59">
        <f t="shared" si="10"/>
        <v>4701</v>
      </c>
      <c r="Y18" s="30">
        <f t="shared" si="11"/>
        <v>4767</v>
      </c>
      <c r="Z18" s="26">
        <f t="shared" si="12"/>
        <v>66</v>
      </c>
      <c r="AA18" s="14">
        <f t="shared" si="13"/>
        <v>1.4039566049776643E-2</v>
      </c>
      <c r="AB18" s="1"/>
    </row>
    <row r="19" spans="1:28" ht="16.5" customHeight="1">
      <c r="A19" s="42" t="s">
        <v>58</v>
      </c>
      <c r="B19" s="43" t="s">
        <v>59</v>
      </c>
      <c r="C19" s="34" t="s">
        <v>22</v>
      </c>
      <c r="D19" s="28">
        <v>181</v>
      </c>
      <c r="E19" s="28">
        <v>204</v>
      </c>
      <c r="F19" s="15">
        <f t="shared" si="0"/>
        <v>23</v>
      </c>
      <c r="G19" s="29">
        <f t="shared" si="1"/>
        <v>0.1270718232044199</v>
      </c>
      <c r="H19" s="28">
        <v>87</v>
      </c>
      <c r="I19" s="28">
        <v>86</v>
      </c>
      <c r="J19" s="15">
        <f t="shared" si="2"/>
        <v>-1</v>
      </c>
      <c r="K19" s="29">
        <f t="shared" si="3"/>
        <v>-1.1494252873563218E-2</v>
      </c>
      <c r="L19" s="28">
        <v>18</v>
      </c>
      <c r="M19" s="28">
        <v>18</v>
      </c>
      <c r="N19" s="15">
        <f t="shared" si="4"/>
        <v>0</v>
      </c>
      <c r="O19" s="29">
        <f t="shared" si="5"/>
        <v>0</v>
      </c>
      <c r="P19" s="28">
        <v>185</v>
      </c>
      <c r="Q19" s="28">
        <v>196</v>
      </c>
      <c r="R19" s="15">
        <f t="shared" si="6"/>
        <v>11</v>
      </c>
      <c r="S19" s="29">
        <f t="shared" si="7"/>
        <v>5.9459459459459463E-2</v>
      </c>
      <c r="T19" s="28">
        <v>49</v>
      </c>
      <c r="U19" s="28">
        <v>46</v>
      </c>
      <c r="V19" s="15">
        <f t="shared" si="8"/>
        <v>-3</v>
      </c>
      <c r="W19" s="29">
        <f t="shared" si="9"/>
        <v>-6.1224489795918366E-2</v>
      </c>
      <c r="X19" s="59">
        <f t="shared" si="10"/>
        <v>520</v>
      </c>
      <c r="Y19" s="30">
        <f t="shared" si="11"/>
        <v>550</v>
      </c>
      <c r="Z19" s="26">
        <f t="shared" si="12"/>
        <v>30</v>
      </c>
      <c r="AA19" s="14">
        <f t="shared" si="13"/>
        <v>5.7692307692307696E-2</v>
      </c>
    </row>
    <row r="20" spans="1:28" s="13" customFormat="1" ht="16.5" customHeight="1">
      <c r="A20" s="44"/>
      <c r="B20" s="45"/>
      <c r="C20" s="34" t="s">
        <v>23</v>
      </c>
      <c r="D20" s="58">
        <v>2523</v>
      </c>
      <c r="E20" s="28">
        <v>2924</v>
      </c>
      <c r="F20" s="15">
        <f t="shared" si="0"/>
        <v>401</v>
      </c>
      <c r="G20" s="29">
        <f t="shared" si="1"/>
        <v>0.15893777249306382</v>
      </c>
      <c r="H20" s="58">
        <v>1043</v>
      </c>
      <c r="I20" s="28">
        <v>1202</v>
      </c>
      <c r="J20" s="15">
        <f t="shared" si="2"/>
        <v>159</v>
      </c>
      <c r="K20" s="29">
        <f t="shared" si="3"/>
        <v>0.15244487056567593</v>
      </c>
      <c r="L20" s="58">
        <v>286</v>
      </c>
      <c r="M20" s="28">
        <v>315</v>
      </c>
      <c r="N20" s="15">
        <f t="shared" si="4"/>
        <v>29</v>
      </c>
      <c r="O20" s="29">
        <f t="shared" si="5"/>
        <v>0.10139860139860139</v>
      </c>
      <c r="P20" s="58">
        <v>1876</v>
      </c>
      <c r="Q20" s="28">
        <v>2352</v>
      </c>
      <c r="R20" s="15">
        <f t="shared" si="6"/>
        <v>476</v>
      </c>
      <c r="S20" s="29">
        <f t="shared" si="7"/>
        <v>0.2537313432835821</v>
      </c>
      <c r="T20" s="58">
        <v>555</v>
      </c>
      <c r="U20" s="28">
        <v>636</v>
      </c>
      <c r="V20" s="15">
        <f t="shared" si="8"/>
        <v>81</v>
      </c>
      <c r="W20" s="29">
        <f t="shared" si="9"/>
        <v>0.14594594594594595</v>
      </c>
      <c r="X20" s="59">
        <f t="shared" si="10"/>
        <v>6283</v>
      </c>
      <c r="Y20" s="30">
        <f t="shared" si="11"/>
        <v>7429</v>
      </c>
      <c r="Z20" s="26">
        <f t="shared" si="12"/>
        <v>1146</v>
      </c>
      <c r="AA20" s="14">
        <f t="shared" si="13"/>
        <v>0.18239694413496738</v>
      </c>
    </row>
    <row r="21" spans="1:28" ht="16.5" customHeight="1" thickBot="1">
      <c r="A21" s="46"/>
      <c r="B21" s="47"/>
      <c r="C21" s="37" t="s">
        <v>8</v>
      </c>
      <c r="D21" s="28">
        <v>1921</v>
      </c>
      <c r="E21" s="28">
        <v>1996</v>
      </c>
      <c r="F21" s="15">
        <f t="shared" si="0"/>
        <v>75</v>
      </c>
      <c r="G21" s="29">
        <f t="shared" si="1"/>
        <v>3.9042165538781884E-2</v>
      </c>
      <c r="H21" s="28">
        <v>1377</v>
      </c>
      <c r="I21" s="28">
        <v>1437</v>
      </c>
      <c r="J21" s="15">
        <f t="shared" si="2"/>
        <v>60</v>
      </c>
      <c r="K21" s="29">
        <f t="shared" si="3"/>
        <v>4.357298474945534E-2</v>
      </c>
      <c r="L21" s="28">
        <v>142</v>
      </c>
      <c r="M21" s="28">
        <v>155</v>
      </c>
      <c r="N21" s="15">
        <f t="shared" si="4"/>
        <v>13</v>
      </c>
      <c r="O21" s="29">
        <f t="shared" si="5"/>
        <v>9.154929577464789E-2</v>
      </c>
      <c r="P21" s="28">
        <v>1766</v>
      </c>
      <c r="Q21" s="28">
        <v>1946</v>
      </c>
      <c r="R21" s="15">
        <f t="shared" si="6"/>
        <v>180</v>
      </c>
      <c r="S21" s="29">
        <f t="shared" si="7"/>
        <v>0.10192525481313704</v>
      </c>
      <c r="T21" s="28">
        <v>643</v>
      </c>
      <c r="U21" s="28">
        <v>706</v>
      </c>
      <c r="V21" s="15">
        <f t="shared" si="8"/>
        <v>63</v>
      </c>
      <c r="W21" s="29">
        <f t="shared" si="9"/>
        <v>9.7978227060653192E-2</v>
      </c>
      <c r="X21" s="59">
        <f t="shared" si="10"/>
        <v>5849</v>
      </c>
      <c r="Y21" s="30">
        <f t="shared" si="11"/>
        <v>6240</v>
      </c>
      <c r="Z21" s="27">
        <f t="shared" si="12"/>
        <v>391</v>
      </c>
      <c r="AA21" s="14">
        <f t="shared" si="13"/>
        <v>6.6849034022909898E-2</v>
      </c>
    </row>
    <row r="22" spans="1:28" ht="16.5" customHeight="1" thickBot="1">
      <c r="A22" s="16"/>
      <c r="B22" s="48"/>
      <c r="C22" s="49" t="s">
        <v>0</v>
      </c>
      <c r="D22" s="50">
        <f>SUM(D6:D21)</f>
        <v>16502</v>
      </c>
      <c r="E22" s="50">
        <f>SUM(E6:E21)</f>
        <v>17067</v>
      </c>
      <c r="F22" s="50">
        <f t="shared" si="0"/>
        <v>565</v>
      </c>
      <c r="G22" s="51">
        <f t="shared" si="1"/>
        <v>3.4238274148588051E-2</v>
      </c>
      <c r="H22" s="52">
        <f>SUM(H6:H21)</f>
        <v>8600</v>
      </c>
      <c r="I22" s="53">
        <f>SUM(I6:I21)</f>
        <v>8891</v>
      </c>
      <c r="J22" s="50">
        <f t="shared" si="2"/>
        <v>291</v>
      </c>
      <c r="K22" s="51">
        <f t="shared" si="3"/>
        <v>3.3837209302325581E-2</v>
      </c>
      <c r="L22" s="54">
        <f>SUM(L6:L21)</f>
        <v>1870</v>
      </c>
      <c r="M22" s="53">
        <f>SUM(M6:M21)</f>
        <v>1856</v>
      </c>
      <c r="N22" s="50">
        <f t="shared" si="4"/>
        <v>-14</v>
      </c>
      <c r="O22" s="51">
        <f t="shared" si="5"/>
        <v>-7.4866310160427805E-3</v>
      </c>
      <c r="P22" s="50">
        <f>SUM(P6:P21)</f>
        <v>13094</v>
      </c>
      <c r="Q22" s="50">
        <f>SUM(Q6:Q21)</f>
        <v>13950</v>
      </c>
      <c r="R22" s="50">
        <f t="shared" si="6"/>
        <v>856</v>
      </c>
      <c r="S22" s="51">
        <f t="shared" si="7"/>
        <v>6.5373453490148156E-2</v>
      </c>
      <c r="T22" s="50">
        <f>SUM(T6:T21)</f>
        <v>4859</v>
      </c>
      <c r="U22" s="50">
        <f>SUM(U6:U21)</f>
        <v>4963</v>
      </c>
      <c r="V22" s="50">
        <f t="shared" si="8"/>
        <v>104</v>
      </c>
      <c r="W22" s="51">
        <f t="shared" si="9"/>
        <v>2.140358098374151E-2</v>
      </c>
      <c r="X22" s="55">
        <f>SUM(X6:X21)</f>
        <v>44925</v>
      </c>
      <c r="Y22" s="56">
        <f>SUM(Y6:Y21)</f>
        <v>46727</v>
      </c>
      <c r="Z22" s="57">
        <f t="shared" si="12"/>
        <v>1802</v>
      </c>
      <c r="AA22" s="51">
        <f t="shared" si="13"/>
        <v>4.0111296605453532E-2</v>
      </c>
    </row>
    <row r="23" spans="1:28" ht="16.5" customHeight="1">
      <c r="A23" s="6"/>
      <c r="B23" s="6"/>
      <c r="C23" s="22" t="s">
        <v>40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8">
      <c r="A24" s="6"/>
      <c r="B24" s="6"/>
      <c r="C24" s="22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7"/>
      <c r="W24" s="17"/>
      <c r="X24" s="17"/>
      <c r="Y24" s="17"/>
      <c r="Z24" s="17"/>
      <c r="AA24" s="6"/>
    </row>
    <row r="25" spans="1:28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7"/>
      <c r="W25" s="17"/>
      <c r="X25" s="17"/>
      <c r="Y25" s="18"/>
      <c r="Z25" s="17"/>
      <c r="AA25" s="6"/>
    </row>
    <row r="26" spans="1:28">
      <c r="C26" s="6"/>
      <c r="V26" s="19"/>
      <c r="W26" s="19"/>
      <c r="X26" s="19"/>
      <c r="Y26" s="20"/>
      <c r="Z26" s="19"/>
    </row>
    <row r="27" spans="1:28">
      <c r="C27" s="6"/>
      <c r="I27" s="23" t="s">
        <v>42</v>
      </c>
      <c r="Q27" s="2"/>
      <c r="V27" s="19"/>
      <c r="W27" s="19"/>
      <c r="X27" s="19"/>
      <c r="Y27" s="18"/>
      <c r="Z27" s="19"/>
    </row>
    <row r="28" spans="1:28">
      <c r="A28" s="6"/>
      <c r="B28" s="6"/>
      <c r="C28" s="6"/>
      <c r="I28" s="6"/>
      <c r="V28" s="19"/>
      <c r="W28" s="19"/>
      <c r="X28" s="19"/>
      <c r="Y28" s="20"/>
      <c r="Z28" s="19"/>
    </row>
    <row r="29" spans="1:28">
      <c r="A29" s="6"/>
      <c r="B29" s="6"/>
      <c r="I29" s="6"/>
      <c r="P29" s="6"/>
      <c r="Q29" s="8"/>
      <c r="V29" s="19"/>
      <c r="W29" s="19"/>
      <c r="X29" s="19"/>
      <c r="Y29" s="19"/>
      <c r="Z29" s="19"/>
      <c r="AB29" s="10"/>
    </row>
    <row r="30" spans="1:28">
      <c r="F30"/>
      <c r="G30"/>
      <c r="J30"/>
      <c r="K30"/>
      <c r="L30"/>
      <c r="M30"/>
      <c r="N30"/>
      <c r="O30"/>
      <c r="R30"/>
      <c r="S30"/>
    </row>
    <row r="31" spans="1:28">
      <c r="F31"/>
      <c r="G31"/>
      <c r="J31"/>
      <c r="K31"/>
      <c r="L31"/>
      <c r="M31"/>
      <c r="N31"/>
      <c r="O31"/>
      <c r="R31"/>
      <c r="S31"/>
    </row>
    <row r="32" spans="1:28">
      <c r="F32"/>
      <c r="G32"/>
      <c r="J32"/>
      <c r="K32"/>
      <c r="L32"/>
      <c r="M32"/>
      <c r="N32"/>
      <c r="O32"/>
      <c r="R32"/>
      <c r="S32"/>
    </row>
    <row r="33" spans="6:19">
      <c r="F33"/>
      <c r="G33"/>
      <c r="J33"/>
      <c r="K33"/>
      <c r="L33"/>
      <c r="M33"/>
      <c r="N33"/>
      <c r="O33"/>
      <c r="R33"/>
      <c r="S33"/>
    </row>
    <row r="34" spans="6:19">
      <c r="F34"/>
      <c r="G34"/>
      <c r="J34"/>
      <c r="K34"/>
      <c r="L34"/>
      <c r="M34"/>
      <c r="N34"/>
      <c r="O34"/>
      <c r="R34"/>
      <c r="S34"/>
    </row>
    <row r="35" spans="6:19">
      <c r="F35"/>
      <c r="G35"/>
      <c r="J35"/>
      <c r="K35"/>
      <c r="L35"/>
      <c r="M35"/>
      <c r="N35"/>
      <c r="O35"/>
      <c r="R35"/>
      <c r="S35"/>
    </row>
    <row r="36" spans="6:19">
      <c r="F36"/>
      <c r="G36"/>
      <c r="J36"/>
      <c r="K36"/>
      <c r="L36"/>
      <c r="M36"/>
      <c r="N36"/>
      <c r="O36"/>
      <c r="R36"/>
      <c r="S36"/>
    </row>
    <row r="37" spans="6:19">
      <c r="F37"/>
      <c r="G37"/>
      <c r="J37"/>
      <c r="K37"/>
      <c r="L37"/>
      <c r="M37"/>
      <c r="N37"/>
      <c r="O37"/>
      <c r="R37"/>
      <c r="S37"/>
    </row>
    <row r="38" spans="6:19">
      <c r="F38"/>
      <c r="G38"/>
      <c r="J38"/>
      <c r="K38"/>
      <c r="L38"/>
      <c r="M38"/>
      <c r="N38"/>
      <c r="O38"/>
      <c r="R38"/>
      <c r="S38"/>
    </row>
    <row r="39" spans="6:19">
      <c r="F39"/>
      <c r="G39"/>
      <c r="J39"/>
      <c r="K39"/>
      <c r="L39"/>
      <c r="M39"/>
      <c r="N39"/>
      <c r="O39"/>
      <c r="R39"/>
      <c r="S39"/>
    </row>
  </sheetData>
  <mergeCells count="13">
    <mergeCell ref="P3:S3"/>
    <mergeCell ref="L3:O3"/>
    <mergeCell ref="N4:O4"/>
    <mergeCell ref="A1:Y1"/>
    <mergeCell ref="T3:W3"/>
    <mergeCell ref="X3:AA3"/>
    <mergeCell ref="D3:G3"/>
    <mergeCell ref="Z4:AA4"/>
    <mergeCell ref="F4:G4"/>
    <mergeCell ref="J4:K4"/>
    <mergeCell ref="R4:S4"/>
    <mergeCell ref="V4:W4"/>
    <mergeCell ref="H3:K3"/>
  </mergeCells>
  <phoneticPr fontId="0" type="noConversion"/>
  <pageMargins left="0.25" right="0.25" top="0.75" bottom="0.75" header="0.3" footer="0.3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2014-08-06T05:51:06Z</cp:lastPrinted>
  <dcterms:created xsi:type="dcterms:W3CDTF">2003-11-04T06:27:00Z</dcterms:created>
  <dcterms:modified xsi:type="dcterms:W3CDTF">2014-08-06T05:51:13Z</dcterms:modified>
</cp:coreProperties>
</file>